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ben/Dropbox (Jul Creative, LLC)/Sales Resources/"/>
    </mc:Choice>
  </mc:AlternateContent>
  <bookViews>
    <workbookView xWindow="0" yWindow="460" windowWidth="28800" windowHeight="16640" tabRatio="500"/>
  </bookViews>
  <sheets>
    <sheet name="ROI Calc" sheetId="1" r:id="rId1"/>
  </sheets>
  <definedNames>
    <definedName name="_xlnm.Print_Area" localSheetId="0">'ROI Calc'!$B$2:$F$49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1" l="1"/>
  <c r="D27" i="1"/>
  <c r="D26" i="1"/>
  <c r="D25" i="1"/>
  <c r="D33" i="1"/>
  <c r="D37" i="1"/>
  <c r="E15" i="1"/>
  <c r="E27" i="1"/>
  <c r="E26" i="1"/>
  <c r="E25" i="1"/>
  <c r="E33" i="1"/>
  <c r="E37" i="1"/>
  <c r="F15" i="1"/>
  <c r="F27" i="1"/>
  <c r="F26" i="1"/>
  <c r="F25" i="1"/>
  <c r="F33" i="1"/>
  <c r="F37" i="1"/>
  <c r="C15" i="1"/>
  <c r="C27" i="1"/>
  <c r="C26" i="1"/>
  <c r="C25" i="1"/>
  <c r="C33" i="1"/>
  <c r="C37" i="1"/>
  <c r="D29" i="1"/>
  <c r="D30" i="1"/>
  <c r="E29" i="1"/>
  <c r="E30" i="1"/>
  <c r="F29" i="1"/>
  <c r="F30" i="1"/>
  <c r="C29" i="1"/>
  <c r="C30" i="1"/>
  <c r="C31" i="1"/>
  <c r="C38" i="1"/>
  <c r="C28" i="1"/>
  <c r="D31" i="1"/>
  <c r="E31" i="1"/>
  <c r="F31" i="1"/>
  <c r="D28" i="1"/>
  <c r="E28" i="1"/>
  <c r="F28" i="1"/>
  <c r="D38" i="1"/>
  <c r="E38" i="1"/>
  <c r="F38" i="1"/>
  <c r="D40" i="1"/>
  <c r="E40" i="1"/>
  <c r="F40" i="1"/>
  <c r="C40" i="1"/>
  <c r="F34" i="1"/>
  <c r="E34" i="1"/>
  <c r="D34" i="1"/>
  <c r="C34" i="1"/>
</calcChain>
</file>

<file path=xl/sharedStrings.xml><?xml version="1.0" encoding="utf-8"?>
<sst xmlns="http://schemas.openxmlformats.org/spreadsheetml/2006/main" count="44" uniqueCount="40">
  <si>
    <t>Close Ratio</t>
  </si>
  <si>
    <t>COMPANY NAME:</t>
  </si>
  <si>
    <t>Your Company Name Here</t>
  </si>
  <si>
    <t>Clicks Needed</t>
  </si>
  <si>
    <t>Adjust green highlighted cells to assess your ROI and goals</t>
  </si>
  <si>
    <t>julcreative.com</t>
  </si>
  <si>
    <t>CLICK BELOW TO LEARN HOW TO IMPROVE:</t>
  </si>
  <si>
    <t>Cost Per Click</t>
  </si>
  <si>
    <t>Conversion Rate</t>
  </si>
  <si>
    <t>New Contacts</t>
  </si>
  <si>
    <t>Comparison</t>
  </si>
  <si>
    <t>Lead Quality</t>
  </si>
  <si>
    <t>Gross Profit Margin</t>
  </si>
  <si>
    <t>Total Digital Marketing Investment</t>
  </si>
  <si>
    <t>Total Opportunity</t>
  </si>
  <si>
    <t>ROI</t>
  </si>
  <si>
    <t>Pay-Per-Click Contribution Margin</t>
  </si>
  <si>
    <t>Pay-Per-Click Gross Profit</t>
  </si>
  <si>
    <t>PAY-PER-CLICK RETURN ON INVESTMENT</t>
  </si>
  <si>
    <t>Target Customer Annual Revenue Opportunity</t>
  </si>
  <si>
    <t>% Contacts that are Qualified</t>
  </si>
  <si>
    <t>SPREADSHEET NOTES</t>
  </si>
  <si>
    <t>New Customers Wanted Monthly</t>
  </si>
  <si>
    <t>Total Sales</t>
  </si>
  <si>
    <t>Total Revenue</t>
  </si>
  <si>
    <t>A</t>
  </si>
  <si>
    <t>B</t>
  </si>
  <si>
    <t>C</t>
  </si>
  <si>
    <t>D</t>
  </si>
  <si>
    <t>Convert Visitor to Contact Rate</t>
  </si>
  <si>
    <t>Recommended Daily PPC Budget</t>
  </si>
  <si>
    <t>PPC Investment</t>
  </si>
  <si>
    <t>Qualified Leads</t>
  </si>
  <si>
    <t>Conversion Machine Investment</t>
  </si>
  <si>
    <t>Enter the value of a target customer's annual revenues</t>
  </si>
  <si>
    <t>Enter the gross profit margin for your targeted customers</t>
  </si>
  <si>
    <r>
      <rPr>
        <i/>
        <sz val="22"/>
        <color theme="1"/>
        <rFont val="Century Gothic"/>
      </rPr>
      <t>Easy Pay-Per-Click</t>
    </r>
    <r>
      <rPr>
        <sz val="22"/>
        <color theme="1"/>
        <rFont val="Century Gothic"/>
      </rPr>
      <t xml:space="preserve"> </t>
    </r>
    <r>
      <rPr>
        <b/>
        <sz val="22"/>
        <color rgb="FF167169"/>
        <rFont val="Century Gothic"/>
      </rPr>
      <t>Return On Investment</t>
    </r>
    <r>
      <rPr>
        <sz val="22"/>
        <color theme="1"/>
        <rFont val="Century Gothic"/>
      </rPr>
      <t xml:space="preserve"> </t>
    </r>
    <r>
      <rPr>
        <i/>
        <sz val="22"/>
        <color theme="1"/>
        <rFont val="Century Gothic"/>
      </rPr>
      <t>Calculator</t>
    </r>
  </si>
  <si>
    <t>SMARKETING EXECUTIVE SERIES   |   accountability marketing</t>
  </si>
  <si>
    <t>Learn more about the visitor to contact conversion machine</t>
  </si>
  <si>
    <t>Use these tips to increase this key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</si>
</sst>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;[Red]\-&quot;$&quot;#,##0"/>
    <numFmt numFmtId="165" formatCode="&quot;$&quot;#,##0.00;[Red]\-&quot;$&quot;#,##0.00"/>
    <numFmt numFmtId="166" formatCode="_-* #,##0.00_-;\-* #,##0.00_-;_-* &quot;-&quot;??_-;_-@_-"/>
    <numFmt numFmtId="167" formatCode="_-* #,##0_-;\-* #,##0_-;_-* &quot;-&quot;??_-;_-@_-"/>
    <numFmt numFmtId="168" formatCode="0.0%"/>
    <numFmt numFmtId="169" formatCode="_-* #,##0.0_-;\-* #,##0.0_-;_-* &quot;-&quot;??_-;_-@_-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entury Gothic"/>
    </font>
    <font>
      <sz val="12"/>
      <color theme="1"/>
      <name val="Century Gothic"/>
    </font>
    <font>
      <sz val="12"/>
      <color theme="0"/>
      <name val="Century Gothic"/>
    </font>
    <font>
      <i/>
      <sz val="10"/>
      <color theme="1"/>
      <name val="Century Gothic"/>
    </font>
    <font>
      <u/>
      <sz val="12"/>
      <color theme="10"/>
      <name val="Calibri"/>
      <family val="2"/>
      <scheme val="minor"/>
    </font>
    <font>
      <sz val="12"/>
      <color rgb="FFC61B1D"/>
      <name val="Century Gothic"/>
    </font>
    <font>
      <sz val="8"/>
      <name val="Calibri"/>
      <family val="2"/>
      <scheme val="minor"/>
    </font>
    <font>
      <sz val="12"/>
      <name val="Century Gothic"/>
    </font>
    <font>
      <b/>
      <i/>
      <sz val="12"/>
      <color theme="0"/>
      <name val="Century Gothic"/>
    </font>
    <font>
      <i/>
      <sz val="12"/>
      <color theme="0"/>
      <name val="Century Gothic"/>
    </font>
    <font>
      <i/>
      <sz val="12"/>
      <color theme="1"/>
      <name val="Century Gothic"/>
    </font>
    <font>
      <b/>
      <i/>
      <u/>
      <sz val="12"/>
      <color theme="1"/>
      <name val="Century Gothic"/>
    </font>
    <font>
      <b/>
      <sz val="12"/>
      <color theme="0"/>
      <name val="Century Gothic"/>
    </font>
    <font>
      <i/>
      <sz val="12"/>
      <name val="Century Gothic"/>
    </font>
    <font>
      <sz val="14"/>
      <color theme="1"/>
      <name val="Century Gothic"/>
    </font>
    <font>
      <sz val="14"/>
      <color theme="0"/>
      <name val="Century Gothic"/>
    </font>
    <font>
      <sz val="22"/>
      <color theme="1"/>
      <name val="Century Gothic"/>
    </font>
    <font>
      <i/>
      <sz val="22"/>
      <color theme="1"/>
      <name val="Century Gothic"/>
    </font>
    <font>
      <b/>
      <sz val="22"/>
      <color rgb="FF167169"/>
      <name val="Century Gothic"/>
    </font>
    <font>
      <i/>
      <sz val="12"/>
      <color theme="10"/>
      <name val="Century Gothic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E6F4F3"/>
        <bgColor indexed="64"/>
      </patternFill>
    </fill>
    <fill>
      <patternFill patternType="solid">
        <fgColor rgb="FFE6F4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166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167" fontId="4" fillId="0" borderId="0" xfId="1" applyNumberFormat="1" applyFont="1"/>
    <xf numFmtId="0" fontId="4" fillId="0" borderId="0" xfId="0" applyFont="1"/>
    <xf numFmtId="164" fontId="4" fillId="0" borderId="0" xfId="0" applyNumberFormat="1" applyFont="1"/>
    <xf numFmtId="0" fontId="4" fillId="3" borderId="0" xfId="0" applyFont="1" applyFill="1"/>
    <xf numFmtId="167" fontId="6" fillId="3" borderId="0" xfId="1" applyNumberFormat="1" applyFont="1" applyFill="1" applyAlignment="1">
      <alignment horizontal="right"/>
    </xf>
    <xf numFmtId="0" fontId="3" fillId="0" borderId="0" xfId="0" applyFont="1" applyAlignment="1">
      <alignment horizontal="left" indent="1"/>
    </xf>
    <xf numFmtId="0" fontId="4" fillId="0" borderId="0" xfId="0" applyFont="1" applyFill="1"/>
    <xf numFmtId="0" fontId="10" fillId="0" borderId="0" xfId="2" applyFont="1" applyAlignment="1">
      <alignment horizontal="left" indent="2"/>
    </xf>
    <xf numFmtId="9" fontId="10" fillId="0" borderId="0" xfId="2" applyNumberFormat="1" applyFont="1" applyFill="1"/>
    <xf numFmtId="0" fontId="5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169" fontId="4" fillId="0" borderId="0" xfId="1" applyNumberFormat="1" applyFont="1" applyFill="1"/>
    <xf numFmtId="9" fontId="4" fillId="0" borderId="0" xfId="3" applyNumberFormat="1" applyFont="1" applyBorder="1"/>
    <xf numFmtId="164" fontId="4" fillId="0" borderId="0" xfId="0" applyNumberFormat="1" applyFont="1" applyFill="1" applyBorder="1"/>
    <xf numFmtId="0" fontId="4" fillId="0" borderId="0" xfId="0" applyFont="1" applyAlignment="1">
      <alignment horizontal="left" indent="1"/>
    </xf>
    <xf numFmtId="164" fontId="3" fillId="0" borderId="0" xfId="0" applyNumberFormat="1" applyFont="1" applyBorder="1"/>
    <xf numFmtId="0" fontId="10" fillId="0" borderId="0" xfId="0" applyFont="1" applyFill="1" applyAlignment="1">
      <alignment horizontal="center"/>
    </xf>
    <xf numFmtId="0" fontId="10" fillId="0" borderId="0" xfId="0" applyFont="1" applyBorder="1" applyAlignment="1" applyProtection="1">
      <alignment horizontal="left" indent="1"/>
      <protection locked="0"/>
    </xf>
    <xf numFmtId="0" fontId="10" fillId="0" borderId="0" xfId="0" applyFont="1" applyBorder="1"/>
    <xf numFmtId="164" fontId="4" fillId="5" borderId="0" xfId="0" applyNumberFormat="1" applyFont="1" applyFill="1" applyBorder="1"/>
    <xf numFmtId="165" fontId="4" fillId="4" borderId="0" xfId="0" applyNumberFormat="1" applyFont="1" applyFill="1" applyProtection="1">
      <protection locked="0"/>
    </xf>
    <xf numFmtId="168" fontId="4" fillId="4" borderId="0" xfId="0" applyNumberFormat="1" applyFont="1" applyFill="1" applyProtection="1">
      <protection locked="0"/>
    </xf>
    <xf numFmtId="164" fontId="4" fillId="4" borderId="0" xfId="0" applyNumberFormat="1" applyFont="1" applyFill="1" applyBorder="1" applyProtection="1">
      <protection locked="0"/>
    </xf>
    <xf numFmtId="0" fontId="10" fillId="0" borderId="0" xfId="0" applyFont="1" applyFill="1"/>
    <xf numFmtId="164" fontId="3" fillId="5" borderId="0" xfId="0" applyNumberFormat="1" applyFont="1" applyFill="1"/>
    <xf numFmtId="0" fontId="11" fillId="6" borderId="0" xfId="0" applyFont="1" applyFill="1" applyAlignment="1">
      <alignment vertical="center"/>
    </xf>
    <xf numFmtId="9" fontId="12" fillId="6" borderId="0" xfId="3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indent="2"/>
    </xf>
    <xf numFmtId="0" fontId="4" fillId="0" borderId="0" xfId="0" applyFont="1" applyBorder="1"/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Border="1" applyAlignment="1">
      <alignment horizontal="left" indent="1"/>
    </xf>
    <xf numFmtId="165" fontId="4" fillId="4" borderId="0" xfId="0" applyNumberFormat="1" applyFont="1" applyFill="1" applyBorder="1" applyProtection="1">
      <protection locked="0"/>
    </xf>
    <xf numFmtId="9" fontId="10" fillId="4" borderId="0" xfId="0" applyNumberFormat="1" applyFont="1" applyFill="1" applyBorder="1" applyAlignment="1" applyProtection="1">
      <alignment horizontal="right"/>
      <protection locked="0"/>
    </xf>
    <xf numFmtId="167" fontId="4" fillId="5" borderId="0" xfId="1" applyNumberFormat="1" applyFont="1" applyFill="1" applyBorder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8" fillId="0" borderId="0" xfId="2" applyFont="1" applyAlignment="1">
      <alignment horizontal="right"/>
    </xf>
    <xf numFmtId="169" fontId="4" fillId="0" borderId="0" xfId="1" applyNumberFormat="1" applyFont="1" applyFill="1" applyBorder="1"/>
    <xf numFmtId="169" fontId="4" fillId="4" borderId="0" xfId="1" applyNumberFormat="1" applyFont="1" applyFill="1" applyProtection="1">
      <protection locked="0"/>
    </xf>
    <xf numFmtId="0" fontId="5" fillId="2" borderId="0" xfId="0" applyFont="1" applyFill="1" applyAlignment="1">
      <alignment horizontal="right" vertical="center"/>
    </xf>
    <xf numFmtId="0" fontId="4" fillId="4" borderId="2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9" fontId="12" fillId="0" borderId="0" xfId="3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9" fontId="12" fillId="6" borderId="3" xfId="3" applyNumberFormat="1" applyFont="1" applyFill="1" applyBorder="1" applyAlignment="1">
      <alignment vertical="center"/>
    </xf>
    <xf numFmtId="0" fontId="4" fillId="0" borderId="0" xfId="0" applyFont="1" applyAlignment="1">
      <alignment horizontal="left" indent="2"/>
    </xf>
    <xf numFmtId="0" fontId="4" fillId="0" borderId="0" xfId="0" applyFont="1" applyFill="1" applyAlignment="1">
      <alignment horizontal="left" indent="1"/>
    </xf>
    <xf numFmtId="0" fontId="3" fillId="0" borderId="0" xfId="0" applyFont="1" applyAlignment="1">
      <alignment horizontal="left" indent="2"/>
    </xf>
    <xf numFmtId="0" fontId="10" fillId="0" borderId="0" xfId="0" applyFont="1" applyFill="1" applyAlignment="1">
      <alignment horizontal="left" indent="1"/>
    </xf>
    <xf numFmtId="0" fontId="4" fillId="5" borderId="0" xfId="0" applyFont="1" applyFill="1" applyBorder="1" applyAlignment="1">
      <alignment horizontal="left" indent="1"/>
    </xf>
    <xf numFmtId="0" fontId="3" fillId="5" borderId="0" xfId="0" applyFont="1" applyFill="1" applyAlignment="1">
      <alignment horizontal="left" indent="1"/>
    </xf>
    <xf numFmtId="164" fontId="10" fillId="0" borderId="0" xfId="0" applyNumberFormat="1" applyFont="1" applyFill="1" applyBorder="1"/>
    <xf numFmtId="0" fontId="4" fillId="5" borderId="0" xfId="0" applyFont="1" applyFill="1" applyBorder="1" applyAlignment="1">
      <alignment horizontal="left" indent="2"/>
    </xf>
    <xf numFmtId="164" fontId="16" fillId="5" borderId="0" xfId="0" applyNumberFormat="1" applyFont="1" applyFill="1" applyBorder="1"/>
    <xf numFmtId="0" fontId="16" fillId="5" borderId="0" xfId="0" applyFont="1" applyFill="1" applyBorder="1" applyAlignment="1">
      <alignment horizontal="left" indent="3"/>
    </xf>
    <xf numFmtId="0" fontId="17" fillId="4" borderId="1" xfId="0" applyFont="1" applyFill="1" applyBorder="1" applyAlignment="1" applyProtection="1">
      <alignment horizontal="left" vertical="center" indent="1"/>
      <protection locked="0"/>
    </xf>
    <xf numFmtId="0" fontId="18" fillId="2" borderId="0" xfId="0" applyFont="1" applyFill="1" applyAlignment="1">
      <alignment horizontal="left" vertical="center"/>
    </xf>
    <xf numFmtId="0" fontId="19" fillId="0" borderId="0" xfId="0" applyFont="1"/>
    <xf numFmtId="0" fontId="13" fillId="0" borderId="0" xfId="0" applyFont="1"/>
    <xf numFmtId="167" fontId="13" fillId="0" borderId="0" xfId="1" applyNumberFormat="1" applyFont="1" applyFill="1" applyProtection="1">
      <protection locked="0"/>
    </xf>
    <xf numFmtId="0" fontId="22" fillId="0" borderId="0" xfId="2" applyFo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Medium7"/>
  <colors>
    <mruColors>
      <color rgb="FFE6F4F4"/>
      <color rgb="FF16716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415519</xdr:colOff>
      <xdr:row>46</xdr:row>
      <xdr:rowOff>67274</xdr:rowOff>
    </xdr:from>
    <xdr:to>
      <xdr:col>1</xdr:col>
      <xdr:colOff>581433</xdr:colOff>
      <xdr:row>49</xdr:row>
      <xdr:rowOff>32083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519" y="7947787"/>
          <a:ext cx="605529" cy="550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ulcreative.com/blog/manufacturers-a-fresh-content-marketing-strategy-to-grow-your-profits-in-2016" TargetMode="External"/><Relationship Id="rId4" Type="http://schemas.openxmlformats.org/officeDocument/2006/relationships/hyperlink" Target="https://www.julcreative.com/blog/focus-on-buyer-part-2-why-manufacturing-needs-inbound-sales-enablement" TargetMode="External"/><Relationship Id="rId5" Type="http://schemas.openxmlformats.org/officeDocument/2006/relationships/hyperlink" Target="https://www.julcreative.com/blog/why-valuable-ebooks-and-downloadable-publications-are-invaluable-to-your-sales-strategy" TargetMode="External"/><Relationship Id="rId6" Type="http://schemas.openxmlformats.org/officeDocument/2006/relationships/hyperlink" Target="https://www.julcreative.com/blog/10-discovery-questions-to-ask-when-exploring-a-qualified-lead" TargetMode="External"/><Relationship Id="rId7" Type="http://schemas.openxmlformats.org/officeDocument/2006/relationships/hyperlink" Target="https://www.julcreative.com/blog/focus-on-buyer-part-2-why-manufacturing-needs-inbound-sales-enablement" TargetMode="External"/><Relationship Id="rId8" Type="http://schemas.openxmlformats.org/officeDocument/2006/relationships/hyperlink" Target="https://www.julcreative.com/blog/create-relevant-content-for-measurable-marketing-strategy-results" TargetMode="External"/><Relationship Id="rId9" Type="http://schemas.openxmlformats.org/officeDocument/2006/relationships/drawing" Target="../drawings/drawing1.xml"/><Relationship Id="rId1" Type="http://schemas.openxmlformats.org/officeDocument/2006/relationships/hyperlink" Target="http://www.julcreative.com/" TargetMode="External"/><Relationship Id="rId2" Type="http://schemas.openxmlformats.org/officeDocument/2006/relationships/hyperlink" Target="https://www.julcreative.com/blog/lead-generation-stuck-in-90s-content-marketing-builds-sales-pipeli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M49"/>
  <sheetViews>
    <sheetView showGridLines="0" tabSelected="1" workbookViewId="0">
      <selection activeCell="H30" sqref="H30"/>
    </sheetView>
  </sheetViews>
  <sheetFormatPr baseColWidth="10" defaultRowHeight="16" x14ac:dyDescent="0.2"/>
  <cols>
    <col min="1" max="1" width="5.6640625" style="2" customWidth="1"/>
    <col min="2" max="2" width="37.6640625" style="2" customWidth="1"/>
    <col min="3" max="6" width="15.83203125" style="2" customWidth="1"/>
    <col min="7" max="7" width="5.33203125" style="2" customWidth="1"/>
    <col min="8" max="8" width="66.5" style="2" customWidth="1"/>
    <col min="9" max="13" width="10.83203125" style="7"/>
    <col min="14" max="16384" width="10.83203125" style="2"/>
  </cols>
  <sheetData>
    <row r="2" spans="2:13" ht="28" x14ac:dyDescent="0.3">
      <c r="B2" s="64" t="s">
        <v>36</v>
      </c>
    </row>
    <row r="4" spans="2:13" s="43" customFormat="1" ht="26" customHeight="1" x14ac:dyDescent="0.2">
      <c r="B4" s="63" t="s">
        <v>1</v>
      </c>
      <c r="C4" s="62" t="s">
        <v>2</v>
      </c>
      <c r="D4" s="41"/>
      <c r="E4" s="41"/>
      <c r="F4" s="48"/>
      <c r="G4" s="49"/>
      <c r="H4" s="42" t="s">
        <v>21</v>
      </c>
      <c r="I4" s="44"/>
      <c r="J4" s="45"/>
      <c r="K4" s="45"/>
      <c r="L4" s="45"/>
      <c r="M4" s="45"/>
    </row>
    <row r="5" spans="2:13" ht="18" customHeight="1" x14ac:dyDescent="0.2">
      <c r="B5" s="17"/>
      <c r="C5" s="18"/>
      <c r="D5" s="19"/>
      <c r="E5" s="19"/>
      <c r="F5" s="19"/>
    </row>
    <row r="6" spans="2:13" ht="18" customHeight="1" x14ac:dyDescent="0.2">
      <c r="B6" s="28" t="s">
        <v>19</v>
      </c>
      <c r="C6" s="29"/>
      <c r="D6" s="30">
        <v>250000</v>
      </c>
      <c r="E6" s="31" t="s">
        <v>7</v>
      </c>
      <c r="F6" s="32">
        <v>7.55</v>
      </c>
      <c r="H6" s="2" t="s">
        <v>34</v>
      </c>
    </row>
    <row r="7" spans="2:13" ht="18" customHeight="1" x14ac:dyDescent="0.2">
      <c r="B7" s="28" t="s">
        <v>12</v>
      </c>
      <c r="C7" s="29"/>
      <c r="D7" s="33">
        <v>0.3</v>
      </c>
      <c r="E7" s="19"/>
      <c r="F7" s="19"/>
      <c r="H7" s="2" t="s">
        <v>35</v>
      </c>
    </row>
    <row r="8" spans="2:13" ht="8" customHeight="1" x14ac:dyDescent="0.2">
      <c r="B8" s="17"/>
      <c r="C8" s="18"/>
      <c r="D8" s="19"/>
      <c r="E8" s="19"/>
      <c r="F8" s="19"/>
    </row>
    <row r="9" spans="2:13" ht="14" customHeight="1" x14ac:dyDescent="0.2">
      <c r="B9" s="7"/>
      <c r="C9" s="4"/>
      <c r="D9" s="4"/>
      <c r="E9" s="4"/>
      <c r="F9" s="5" t="s">
        <v>4</v>
      </c>
    </row>
    <row r="10" spans="2:13" ht="8" customHeight="1" x14ac:dyDescent="0.2"/>
    <row r="11" spans="2:13" ht="19" customHeight="1" x14ac:dyDescent="0.2">
      <c r="B11" s="35" t="s">
        <v>10</v>
      </c>
      <c r="C11" s="40" t="s">
        <v>25</v>
      </c>
      <c r="D11" s="40" t="s">
        <v>26</v>
      </c>
      <c r="E11" s="40" t="s">
        <v>27</v>
      </c>
      <c r="F11" s="40" t="s">
        <v>28</v>
      </c>
      <c r="G11" s="49"/>
      <c r="H11" s="36"/>
      <c r="I11" s="45"/>
      <c r="J11" s="45"/>
      <c r="K11" s="45"/>
      <c r="L11" s="45"/>
      <c r="M11" s="45"/>
    </row>
    <row r="12" spans="2:13" s="7" customFormat="1" ht="8" customHeight="1" x14ac:dyDescent="0.2">
      <c r="B12" s="53"/>
      <c r="C12" s="10"/>
      <c r="D12" s="11"/>
      <c r="E12" s="11"/>
      <c r="F12" s="11"/>
    </row>
    <row r="13" spans="2:13" x14ac:dyDescent="0.2">
      <c r="B13" s="15" t="s">
        <v>22</v>
      </c>
      <c r="C13" s="39">
        <v>1</v>
      </c>
      <c r="D13" s="39">
        <v>2</v>
      </c>
      <c r="E13" s="39">
        <v>3</v>
      </c>
      <c r="F13" s="39">
        <v>4</v>
      </c>
      <c r="H13" s="65"/>
    </row>
    <row r="14" spans="2:13" ht="8" hidden="1" customHeight="1" x14ac:dyDescent="0.2">
      <c r="B14" s="6"/>
      <c r="C14" s="12"/>
      <c r="D14" s="12"/>
      <c r="E14" s="12"/>
      <c r="F14" s="12"/>
      <c r="H14" s="65"/>
    </row>
    <row r="15" spans="2:13" hidden="1" x14ac:dyDescent="0.2">
      <c r="B15" s="15" t="s">
        <v>7</v>
      </c>
      <c r="C15" s="21">
        <f>F6</f>
        <v>7.55</v>
      </c>
      <c r="D15" s="21">
        <f>F6</f>
        <v>7.55</v>
      </c>
      <c r="E15" s="21">
        <f>F6</f>
        <v>7.55</v>
      </c>
      <c r="F15" s="21">
        <f>F6</f>
        <v>7.55</v>
      </c>
      <c r="H15" s="66"/>
    </row>
    <row r="16" spans="2:13" ht="8" customHeight="1" x14ac:dyDescent="0.2">
      <c r="B16" s="6"/>
      <c r="C16" s="3"/>
      <c r="D16" s="3"/>
      <c r="E16" s="3"/>
      <c r="F16" s="3"/>
      <c r="H16" s="65"/>
    </row>
    <row r="17" spans="2:13" x14ac:dyDescent="0.2">
      <c r="B17" s="15" t="s">
        <v>29</v>
      </c>
      <c r="C17" s="22">
        <v>0.05</v>
      </c>
      <c r="D17" s="22">
        <v>0.05</v>
      </c>
      <c r="E17" s="22">
        <v>0.05</v>
      </c>
      <c r="F17" s="22">
        <v>0.05</v>
      </c>
      <c r="H17" s="67" t="s">
        <v>39</v>
      </c>
    </row>
    <row r="18" spans="2:13" ht="8" customHeight="1" x14ac:dyDescent="0.2">
      <c r="B18" s="54"/>
      <c r="C18" s="1"/>
      <c r="D18" s="1"/>
      <c r="E18" s="1"/>
      <c r="F18" s="1"/>
      <c r="H18" s="65"/>
    </row>
    <row r="19" spans="2:13" x14ac:dyDescent="0.2">
      <c r="B19" s="15" t="s">
        <v>20</v>
      </c>
      <c r="C19" s="22">
        <v>0.75</v>
      </c>
      <c r="D19" s="22">
        <v>0.75</v>
      </c>
      <c r="E19" s="22">
        <v>0.75</v>
      </c>
      <c r="F19" s="22">
        <v>0.75</v>
      </c>
      <c r="H19" s="67" t="s">
        <v>39</v>
      </c>
    </row>
    <row r="20" spans="2:13" ht="7" customHeight="1" x14ac:dyDescent="0.2">
      <c r="B20" s="6"/>
      <c r="C20" s="13"/>
      <c r="D20" s="13"/>
      <c r="E20" s="13"/>
      <c r="F20" s="13"/>
      <c r="H20" s="65"/>
    </row>
    <row r="21" spans="2:13" x14ac:dyDescent="0.2">
      <c r="B21" s="15" t="s">
        <v>0</v>
      </c>
      <c r="C21" s="22">
        <v>7.4999999999999997E-2</v>
      </c>
      <c r="D21" s="22">
        <v>7.4999999999999997E-2</v>
      </c>
      <c r="E21" s="22">
        <v>7.4999999999999997E-2</v>
      </c>
      <c r="F21" s="22">
        <v>7.4999999999999997E-2</v>
      </c>
      <c r="H21" s="67" t="s">
        <v>39</v>
      </c>
    </row>
    <row r="22" spans="2:13" ht="8" customHeight="1" x14ac:dyDescent="0.2">
      <c r="B22" s="15"/>
      <c r="H22" s="65"/>
    </row>
    <row r="23" spans="2:13" s="43" customFormat="1" ht="19" customHeight="1" x14ac:dyDescent="0.2">
      <c r="B23" s="35" t="s">
        <v>18</v>
      </c>
      <c r="C23" s="35"/>
      <c r="D23" s="35"/>
      <c r="E23" s="35"/>
      <c r="F23" s="35"/>
      <c r="G23" s="50"/>
      <c r="H23" s="35"/>
      <c r="I23" s="46"/>
      <c r="J23" s="46"/>
      <c r="K23" s="46"/>
      <c r="L23" s="46"/>
      <c r="M23" s="46"/>
    </row>
    <row r="24" spans="2:13" ht="8" customHeight="1" x14ac:dyDescent="0.2">
      <c r="B24" s="55"/>
      <c r="C24" s="24"/>
      <c r="D24" s="24"/>
      <c r="E24" s="24"/>
      <c r="F24" s="24"/>
    </row>
    <row r="25" spans="2:13" ht="16" customHeight="1" x14ac:dyDescent="0.2">
      <c r="B25" s="56" t="s">
        <v>3</v>
      </c>
      <c r="C25" s="34">
        <f>C26/C17</f>
        <v>355.55555555555554</v>
      </c>
      <c r="D25" s="34">
        <f>D26/D17</f>
        <v>711.11111111111109</v>
      </c>
      <c r="E25" s="34">
        <f>E26/E17</f>
        <v>1066.6666666666667</v>
      </c>
      <c r="F25" s="34">
        <f>F26/F17</f>
        <v>1422.2222222222222</v>
      </c>
    </row>
    <row r="26" spans="2:13" ht="16" customHeight="1" x14ac:dyDescent="0.2">
      <c r="B26" s="15" t="s">
        <v>9</v>
      </c>
      <c r="C26" s="1">
        <f>C27/C19</f>
        <v>17.777777777777779</v>
      </c>
      <c r="D26" s="1">
        <f>D27/D19</f>
        <v>35.555555555555557</v>
      </c>
      <c r="E26" s="1">
        <f>E27/E19</f>
        <v>53.333333333333336</v>
      </c>
      <c r="F26" s="1">
        <f>F27/F19</f>
        <v>71.111111111111114</v>
      </c>
    </row>
    <row r="27" spans="2:13" ht="16" customHeight="1" x14ac:dyDescent="0.2">
      <c r="B27" s="15" t="s">
        <v>32</v>
      </c>
      <c r="C27" s="1">
        <f>C13/C21</f>
        <v>13.333333333333334</v>
      </c>
      <c r="D27" s="1">
        <f>D13/D21</f>
        <v>26.666666666666668</v>
      </c>
      <c r="E27" s="1">
        <f>E13/E21</f>
        <v>40</v>
      </c>
      <c r="F27" s="1">
        <f>F13/F21</f>
        <v>53.333333333333336</v>
      </c>
    </row>
    <row r="28" spans="2:13" ht="16" customHeight="1" x14ac:dyDescent="0.2">
      <c r="B28" s="15" t="s">
        <v>14</v>
      </c>
      <c r="C28" s="14">
        <f>C27*$D6</f>
        <v>3333333.3333333335</v>
      </c>
      <c r="D28" s="14">
        <f>D27*$D6</f>
        <v>6666666.666666667</v>
      </c>
      <c r="E28" s="14">
        <f>E27*$D6</f>
        <v>10000000</v>
      </c>
      <c r="F28" s="14">
        <f>F27*$D6</f>
        <v>13333333.333333334</v>
      </c>
    </row>
    <row r="29" spans="2:13" ht="16" customHeight="1" x14ac:dyDescent="0.2">
      <c r="B29" s="15" t="s">
        <v>23</v>
      </c>
      <c r="C29" s="38">
        <f>C27*C21</f>
        <v>1</v>
      </c>
      <c r="D29" s="38">
        <f t="shared" ref="D29:F29" si="0">D27*D21</f>
        <v>2</v>
      </c>
      <c r="E29" s="38">
        <f t="shared" si="0"/>
        <v>3</v>
      </c>
      <c r="F29" s="38">
        <f t="shared" si="0"/>
        <v>4</v>
      </c>
    </row>
    <row r="30" spans="2:13" ht="16" customHeight="1" x14ac:dyDescent="0.2">
      <c r="B30" s="15" t="s">
        <v>24</v>
      </c>
      <c r="C30" s="14">
        <f>$D6*C29</f>
        <v>250000</v>
      </c>
      <c r="D30" s="14">
        <f t="shared" ref="D30:F30" si="1">$D6*D29</f>
        <v>500000</v>
      </c>
      <c r="E30" s="14">
        <f t="shared" si="1"/>
        <v>750000</v>
      </c>
      <c r="F30" s="14">
        <f t="shared" si="1"/>
        <v>1000000</v>
      </c>
    </row>
    <row r="31" spans="2:13" ht="16" customHeight="1" x14ac:dyDescent="0.2">
      <c r="B31" s="15" t="s">
        <v>17</v>
      </c>
      <c r="C31" s="3">
        <f>C13*($D6*$D7)</f>
        <v>75000</v>
      </c>
      <c r="D31" s="3">
        <f>D13*($D6*$D7)</f>
        <v>150000</v>
      </c>
      <c r="E31" s="3">
        <f>E13*($D6*$D7)</f>
        <v>225000</v>
      </c>
      <c r="F31" s="3">
        <f>F13*($D6*$D7)</f>
        <v>300000</v>
      </c>
    </row>
    <row r="32" spans="2:13" ht="8" customHeight="1" x14ac:dyDescent="0.2">
      <c r="B32" s="52"/>
      <c r="C32" s="14"/>
      <c r="D32" s="14"/>
      <c r="E32" s="14"/>
      <c r="F32" s="14"/>
    </row>
    <row r="33" spans="2:13" ht="16" customHeight="1" x14ac:dyDescent="0.2">
      <c r="B33" s="59" t="s">
        <v>31</v>
      </c>
      <c r="C33" s="20">
        <f>C15*C25</f>
        <v>2684.4444444444443</v>
      </c>
      <c r="D33" s="20">
        <f>D15*D25</f>
        <v>5368.8888888888887</v>
      </c>
      <c r="E33" s="20">
        <f>E15*E25</f>
        <v>8053.3333333333339</v>
      </c>
      <c r="F33" s="20">
        <f>F15*F25</f>
        <v>10737.777777777777</v>
      </c>
    </row>
    <row r="34" spans="2:13" ht="16" customHeight="1" x14ac:dyDescent="0.2">
      <c r="B34" s="61" t="s">
        <v>30</v>
      </c>
      <c r="C34" s="60">
        <f>C33/30</f>
        <v>89.481481481481481</v>
      </c>
      <c r="D34" s="60">
        <f>D33/30</f>
        <v>178.96296296296296</v>
      </c>
      <c r="E34" s="60">
        <f>E33/30</f>
        <v>268.44444444444446</v>
      </c>
      <c r="F34" s="60">
        <f>F33/30</f>
        <v>357.92592592592592</v>
      </c>
    </row>
    <row r="35" spans="2:13" ht="4" customHeight="1" x14ac:dyDescent="0.2">
      <c r="B35" s="28"/>
      <c r="C35" s="58"/>
      <c r="D35" s="58"/>
      <c r="E35" s="58"/>
      <c r="F35" s="58"/>
    </row>
    <row r="36" spans="2:13" x14ac:dyDescent="0.2">
      <c r="B36" s="52" t="s">
        <v>33</v>
      </c>
      <c r="C36" s="23">
        <v>9000</v>
      </c>
      <c r="D36" s="23">
        <v>9000</v>
      </c>
      <c r="E36" s="23">
        <v>9000</v>
      </c>
      <c r="F36" s="23">
        <v>9000</v>
      </c>
      <c r="H36" s="67" t="s">
        <v>38</v>
      </c>
    </row>
    <row r="37" spans="2:13" x14ac:dyDescent="0.2">
      <c r="B37" s="6" t="s">
        <v>13</v>
      </c>
      <c r="C37" s="16">
        <f>C33+C36</f>
        <v>11684.444444444445</v>
      </c>
      <c r="D37" s="16">
        <f>D33+D36</f>
        <v>14368.888888888889</v>
      </c>
      <c r="E37" s="16">
        <f>E33+E36</f>
        <v>17053.333333333336</v>
      </c>
      <c r="F37" s="16">
        <f>F33+F36</f>
        <v>19737.777777777777</v>
      </c>
      <c r="H37" s="52"/>
    </row>
    <row r="38" spans="2:13" ht="17" customHeight="1" x14ac:dyDescent="0.2">
      <c r="B38" s="57" t="s">
        <v>16</v>
      </c>
      <c r="C38" s="25">
        <f>C31-C37</f>
        <v>63315.555555555555</v>
      </c>
      <c r="D38" s="25">
        <f>D31-D37</f>
        <v>135631.11111111112</v>
      </c>
      <c r="E38" s="25">
        <f>E31-E37</f>
        <v>207946.66666666666</v>
      </c>
      <c r="F38" s="25">
        <f>F31-F37</f>
        <v>280262.22222222225</v>
      </c>
    </row>
    <row r="39" spans="2:13" ht="8" customHeight="1" x14ac:dyDescent="0.2">
      <c r="B39" s="15"/>
    </row>
    <row r="40" spans="2:13" ht="19" customHeight="1" x14ac:dyDescent="0.2">
      <c r="B40" s="26" t="s">
        <v>15</v>
      </c>
      <c r="C40" s="27">
        <f>(C38-C37)/C37</f>
        <v>4.4187904146063142</v>
      </c>
      <c r="D40" s="27">
        <f>(D38-D37)/D37</f>
        <v>8.439220538199816</v>
      </c>
      <c r="E40" s="27">
        <f>(E38-E37)/E37</f>
        <v>11.193901485535571</v>
      </c>
      <c r="F40" s="27">
        <f>(F38-F37)/F37</f>
        <v>13.199279441567215</v>
      </c>
      <c r="G40" s="51"/>
      <c r="H40" s="27"/>
      <c r="I40" s="47"/>
      <c r="J40" s="47"/>
      <c r="K40" s="47"/>
      <c r="L40" s="47"/>
      <c r="M40" s="47"/>
    </row>
    <row r="41" spans="2:13" ht="8" customHeight="1" x14ac:dyDescent="0.2"/>
    <row r="42" spans="2:13" s="43" customFormat="1" ht="19" customHeight="1" x14ac:dyDescent="0.2">
      <c r="B42" s="35" t="s">
        <v>6</v>
      </c>
      <c r="C42" s="35"/>
      <c r="D42" s="35"/>
      <c r="E42" s="35"/>
      <c r="F42" s="35"/>
      <c r="G42" s="50"/>
      <c r="H42" s="35"/>
      <c r="I42" s="46"/>
      <c r="J42" s="46"/>
      <c r="K42" s="46"/>
      <c r="L42" s="46"/>
      <c r="M42" s="46"/>
    </row>
    <row r="44" spans="2:13" x14ac:dyDescent="0.2">
      <c r="B44" s="8" t="s">
        <v>8</v>
      </c>
      <c r="C44" s="9" t="s">
        <v>11</v>
      </c>
      <c r="E44" s="9" t="s">
        <v>0</v>
      </c>
    </row>
    <row r="46" spans="2:13" s="43" customFormat="1" ht="21" customHeight="1" x14ac:dyDescent="0.2">
      <c r="B46" s="36"/>
      <c r="C46" s="36"/>
      <c r="D46" s="36"/>
      <c r="E46" s="36"/>
      <c r="F46" s="40" t="s">
        <v>37</v>
      </c>
      <c r="G46" s="49"/>
      <c r="H46" s="36"/>
      <c r="I46" s="45"/>
      <c r="J46" s="45"/>
      <c r="K46" s="45"/>
      <c r="L46" s="45"/>
      <c r="M46" s="45"/>
    </row>
    <row r="49" spans="6:8" x14ac:dyDescent="0.2">
      <c r="F49" s="37" t="s">
        <v>5</v>
      </c>
      <c r="H49" s="37"/>
    </row>
  </sheetData>
  <sheetProtection password="CE6F" sheet="1" objects="1" scenarios="1"/>
  <dataConsolidate/>
  <phoneticPr fontId="9" type="noConversion"/>
  <hyperlinks>
    <hyperlink ref="F49" r:id="rId1"/>
    <hyperlink ref="B44" r:id="rId2"/>
    <hyperlink ref="C44" r:id="rId3"/>
    <hyperlink ref="E44" r:id="rId4"/>
    <hyperlink ref="H36" r:id="rId5"/>
    <hyperlink ref="H19" r:id="rId6"/>
    <hyperlink ref="H21" r:id="rId7"/>
    <hyperlink ref="H17" r:id="rId8"/>
  </hyperlinks>
  <pageMargins left="0.7" right="0.7" top="0.75" bottom="0.75" header="0.3" footer="0.3"/>
  <pageSetup scale="84" orientation="portrait" horizontalDpi="0" verticalDpi="0"/>
  <ignoredErrors>
    <ignoredError sqref="C15:F15" unlockedFormula="1"/>
    <ignoredError sqref="C29:F29" formula="1"/>
  </ignoredError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ROI Calc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2016-05-02T21:12:59Z</cp:lastPrinted>
  <dcterms:created xsi:type="dcterms:W3CDTF">2016-05-02T00:55:58Z</dcterms:created>
  <dcterms:modified xsi:type="dcterms:W3CDTF">2016-05-05T16:43:35Z</dcterms:modified>
</cp:coreProperties>
</file>